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1_2027\Dokumentace\Platná dokumentace\SPOLEČNÉ\01_MP-04\část A1 - Náležitosti dokladování\SLOVENSKO\verze č. 3 - platná od 21.7.2025\"/>
    </mc:Choice>
  </mc:AlternateContent>
  <xr:revisionPtr revIDLastSave="0" documentId="13_ncr:1_{21E32F49-4D9C-44C4-ADF6-E03A3671B97E}" xr6:coauthVersionLast="47" xr6:coauthVersionMax="47" xr10:uidLastSave="{00000000-0000-0000-0000-000000000000}"/>
  <workbookProtection workbookAlgorithmName="SHA-512" workbookHashValue="i7vXZe5uVKApsOqoMZoAIxJG/3QGvlMiwvIx1lpesNS7qDJN/zRS1TlSUuDzzmM4hwuZMIICt87D76y4GLoAHQ==" workbookSaltValue="KkHw1Vk9EIpuJwNKRl+Uaw==" workbookSpinCount="100000" lockStructure="1"/>
  <bookViews>
    <workbookView xWindow="28680" yWindow="-120" windowWidth="29040" windowHeight="15720" xr2:uid="{414E30FB-5D9B-4999-9F02-EF92874CA9E8}"/>
  </bookViews>
  <sheets>
    <sheet name="Rekapitulace mezd" sheetId="2" r:id="rId1"/>
    <sheet name="Hodnoty" sheetId="5" r:id="rId2"/>
  </sheets>
  <definedNames>
    <definedName name="_xlnm._FilterDatabase" localSheetId="0" hidden="1">'Rekapitulace mezd'!$D$8:$D$27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8" i="2"/>
  <c r="J16" i="2" l="1"/>
  <c r="J17" i="2"/>
  <c r="J18" i="2"/>
  <c r="J19" i="2"/>
  <c r="J20" i="2"/>
  <c r="J21" i="2"/>
  <c r="J22" i="2"/>
  <c r="J23" i="2"/>
  <c r="J24" i="2"/>
  <c r="J25" i="2"/>
  <c r="J26" i="2"/>
  <c r="J11" i="2"/>
  <c r="J12" i="2"/>
  <c r="J13" i="2"/>
  <c r="J14" i="2"/>
  <c r="J15" i="2"/>
  <c r="J27" i="2"/>
  <c r="I28" i="2" l="1"/>
  <c r="J9" i="2"/>
  <c r="J10" i="2"/>
  <c r="H28" i="2" l="1"/>
  <c r="J8" i="2"/>
  <c r="J28" i="2" s="1"/>
</calcChain>
</file>

<file path=xl/sharedStrings.xml><?xml version="1.0" encoding="utf-8"?>
<sst xmlns="http://schemas.openxmlformats.org/spreadsheetml/2006/main" count="40" uniqueCount="28">
  <si>
    <t>Poznámka</t>
  </si>
  <si>
    <t>CELKEM</t>
  </si>
  <si>
    <t>Jméno a příjmení</t>
  </si>
  <si>
    <t>Měsíční sazby</t>
  </si>
  <si>
    <t>Hodinové sazby</t>
  </si>
  <si>
    <t>Typ sazby</t>
  </si>
  <si>
    <t>Rekapitulace jednotkových mzdových nákladů</t>
  </si>
  <si>
    <t>Mzdové náklady</t>
  </si>
  <si>
    <t>Počet jednotek (měsíců/hodin)</t>
  </si>
  <si>
    <t>Uznaná částka kontrolorem</t>
  </si>
  <si>
    <t>Korekce</t>
  </si>
  <si>
    <t>Pořadové číslo</t>
  </si>
  <si>
    <t>Výše úvazku pro projekt (přepočteno k FTE, např. 0,25)</t>
  </si>
  <si>
    <t>EUR</t>
  </si>
  <si>
    <t>Projektový manažer</t>
  </si>
  <si>
    <t>Realizátor aktivit</t>
  </si>
  <si>
    <t>Asistent projektového manažera</t>
  </si>
  <si>
    <t>Odborný zaměstnanec</t>
  </si>
  <si>
    <t>Pomocný personál</t>
  </si>
  <si>
    <t>Pracovní pozice</t>
  </si>
  <si>
    <t>Číslo projektu:</t>
  </si>
  <si>
    <t>Název příjemce:</t>
  </si>
  <si>
    <t>Název projektu:</t>
  </si>
  <si>
    <t>Období trvání projektu/monitorovací období:</t>
  </si>
  <si>
    <t>Vypracoval (Titul, jméno, příjmení):</t>
  </si>
  <si>
    <t>(podpis)</t>
  </si>
  <si>
    <t>Schválil (statutární zástupce či jím pověřená osoba) (Titul, jméno, příjmení):</t>
  </si>
  <si>
    <t>(Podpis)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</si>
</sst>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indexed="6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2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64" fontId="0" fillId="0" borderId="6" xfId="0" applyNumberFormat="1" applyBorder="1" applyProtection="1">
      <protection locked="0"/>
    </xf>
    <xf numFmtId="4" fontId="3" fillId="0" borderId="12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Protection="1">
      <protection locked="0"/>
    </xf>
    <xf numFmtId="4" fontId="3" fillId="0" borderId="3" xfId="0" applyNumberFormat="1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4" fontId="0" fillId="0" borderId="4" xfId="0" applyNumberFormat="1" applyBorder="1" applyProtection="1"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left" vertical="center"/>
      <protection locked="0"/>
    </xf>
    <xf numFmtId="164" fontId="1" fillId="2" borderId="21" xfId="0" applyNumberFormat="1" applyFont="1" applyFill="1" applyBorder="1" applyAlignment="1">
      <alignment horizontal="right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64" fontId="2" fillId="4" borderId="11" xfId="0" applyNumberFormat="1" applyFont="1" applyFill="1" applyBorder="1" applyAlignment="1" applyProtection="1">
      <alignment horizontal="right"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2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>
      <alignment horizontal="right" vertical="center"/>
    </xf>
    <xf numFmtId="164" fontId="1" fillId="0" borderId="18" xfId="0" applyNumberFormat="1" applyFont="1" applyBorder="1" applyAlignment="1">
      <alignment horizontal="right" vertical="center"/>
    </xf>
    <xf numFmtId="164" fontId="0" fillId="0" borderId="18" xfId="0" applyNumberFormat="1" applyBorder="1" applyAlignment="1">
      <alignment horizontal="right" vertical="center"/>
    </xf>
    <xf numFmtId="0" fontId="7" fillId="5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31" xfId="0" applyFont="1" applyFill="1" applyBorder="1" applyAlignment="1" applyProtection="1">
      <alignment horizontal="left" vertical="center" wrapText="1"/>
      <protection locked="0"/>
    </xf>
    <xf numFmtId="0" fontId="10" fillId="0" borderId="2" xfId="1" applyFont="1" applyBorder="1" applyAlignment="1">
      <alignment horizontal="center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0" fillId="0" borderId="20" xfId="0" applyBorder="1" applyProtection="1">
      <protection locked="0"/>
    </xf>
    <xf numFmtId="0" fontId="6" fillId="2" borderId="30" xfId="0" applyFont="1" applyFill="1" applyBorder="1" applyAlignment="1" applyProtection="1">
      <alignment horizontal="left" vertical="center" wrapText="1"/>
      <protection locked="0"/>
    </xf>
  </cellXfs>
  <cellStyles count="2">
    <cellStyle name="Normální" xfId="0" builtinId="0"/>
    <cellStyle name="normální_rekapitulace_final_mzdy" xfId="1" xr:uid="{324A6CAD-3087-4FB0-9C6F-382E2A5D3AFF}"/>
  </cellStyles>
  <dxfs count="12"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4" formatCode="#,##0.00\ _K_č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B72C9D-158A-4704-B8FC-549924A01A97}" name="Tabulka2" displayName="Tabulka2" ref="B7:H27" totalsRowShown="0" headerRowDxfId="11" dataDxfId="9" headerRowBorderDxfId="10" tableBorderDxfId="8">
  <autoFilter ref="B7:H27" xr:uid="{A1B72C9D-158A-4704-B8FC-549924A01A97}"/>
  <tableColumns count="7">
    <tableColumn id="1" xr3:uid="{A525DAD9-A707-4862-8A40-B5C7589001FA}" name="Pořadové číslo" dataDxfId="7"/>
    <tableColumn id="2" xr3:uid="{C4595746-2F91-4367-8ADF-631EC9C8090B}" name="Jméno a příjmení" dataDxfId="6"/>
    <tableColumn id="3" xr3:uid="{C6B66A0A-A46B-4D2E-A3F5-AB438AE3A554}" name="Pracovní pozice" dataDxfId="5"/>
    <tableColumn id="4" xr3:uid="{3C9E3A3F-CADD-48C6-B530-1B4CEA498B27}" name="Typ sazby" dataDxfId="4"/>
    <tableColumn id="5" xr3:uid="{B8C9A6AA-0848-4B7D-BDCE-78A96328D9DC}" name="Výše úvazku pro projekt (přepočteno k FTE, např. 0,25)" dataDxfId="3"/>
    <tableColumn id="7" xr3:uid="{641F9D7F-AFE4-4BA0-B1AA-E0391DC17A25}" name="Počet jednotek (měsíců/hodin)" dataDxfId="2"/>
    <tableColumn id="8" xr3:uid="{5CA93FA3-C81A-4A7A-9A83-6412D33B6692}" name="Mzdové náklady" dataDxfId="1">
      <calculatedColumnFormula>IFERROR(IF(E8="Měsíční",INDEX(Hodnoty!$C$3:$G$3,MATCH(D8,Hodnoty!$C$2:$G$2,0))*G8*F8,INDEX(Hodnoty!$C$6:$G$6,MATCH(D8,Hodnoty!$C$5:$G$5,0))*G8),0)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3590D-2DF5-40FD-B75D-E6636745CEEC}">
  <sheetPr>
    <pageSetUpPr fitToPage="1"/>
  </sheetPr>
  <dimension ref="B1:K39"/>
  <sheetViews>
    <sheetView showGridLines="0" tabSelected="1" view="pageLayout" zoomScale="90" zoomScaleNormal="90" zoomScalePageLayoutView="90" workbookViewId="0">
      <selection activeCell="B1" sqref="B1"/>
    </sheetView>
  </sheetViews>
  <sheetFormatPr defaultColWidth="8.7109375" defaultRowHeight="15" outlineLevelCol="1" x14ac:dyDescent="0.25"/>
  <cols>
    <col min="1" max="1" width="5.5703125" style="1" customWidth="1"/>
    <col min="2" max="2" width="9.5703125" style="1" customWidth="1"/>
    <col min="3" max="3" width="40.5703125" style="1" customWidth="1"/>
    <col min="4" max="4" width="28.28515625" style="1" bestFit="1" customWidth="1"/>
    <col min="5" max="5" width="15.5703125" style="1" customWidth="1"/>
    <col min="6" max="6" width="20.5703125" style="1" customWidth="1"/>
    <col min="7" max="7" width="25.85546875" style="1" customWidth="1"/>
    <col min="8" max="8" width="18.5703125" style="1" customWidth="1"/>
    <col min="9" max="10" width="18.5703125" style="1" customWidth="1" outlineLevel="1"/>
    <col min="11" max="11" width="34.5703125" style="1" customWidth="1" outlineLevel="1"/>
    <col min="12" max="16384" width="8.7109375" style="1"/>
  </cols>
  <sheetData>
    <row r="1" spans="2:11" ht="15.75" thickBot="1" x14ac:dyDescent="0.3"/>
    <row r="2" spans="2:11" ht="20.100000000000001" customHeight="1" thickBot="1" x14ac:dyDescent="0.3">
      <c r="C2" s="46" t="s">
        <v>6</v>
      </c>
      <c r="D2" s="47"/>
    </row>
    <row r="3" spans="2:11" ht="20.100000000000001" customHeight="1" x14ac:dyDescent="0.25">
      <c r="C3" s="43" t="s">
        <v>20</v>
      </c>
      <c r="D3" s="48"/>
      <c r="E3" s="45"/>
      <c r="F3" s="45"/>
      <c r="G3" s="45"/>
      <c r="H3" s="45"/>
    </row>
    <row r="4" spans="2:11" ht="20.100000000000001" customHeight="1" x14ac:dyDescent="0.25">
      <c r="C4" s="43" t="s">
        <v>21</v>
      </c>
      <c r="D4" s="44"/>
      <c r="E4" s="45"/>
      <c r="F4" s="45"/>
      <c r="G4" s="45"/>
      <c r="H4" s="45"/>
    </row>
    <row r="5" spans="2:11" ht="20.100000000000001" customHeight="1" x14ac:dyDescent="0.25">
      <c r="C5" s="43" t="s">
        <v>22</v>
      </c>
      <c r="D5" s="44"/>
      <c r="E5" s="45"/>
      <c r="F5" s="45"/>
      <c r="G5" s="45"/>
      <c r="H5" s="45"/>
    </row>
    <row r="6" spans="2:11" ht="20.100000000000001" customHeight="1" thickBot="1" x14ac:dyDescent="0.3">
      <c r="C6" s="43" t="s">
        <v>23</v>
      </c>
      <c r="D6" s="44"/>
      <c r="E6" s="45"/>
      <c r="F6" s="45"/>
      <c r="G6" s="45"/>
      <c r="H6" s="45"/>
    </row>
    <row r="7" spans="2:11" ht="39.950000000000003" customHeight="1" thickBot="1" x14ac:dyDescent="0.3">
      <c r="B7" s="25" t="s">
        <v>11</v>
      </c>
      <c r="C7" s="26" t="s">
        <v>2</v>
      </c>
      <c r="D7" s="27" t="s">
        <v>19</v>
      </c>
      <c r="E7" s="27" t="s">
        <v>5</v>
      </c>
      <c r="F7" s="27" t="s">
        <v>12</v>
      </c>
      <c r="G7" s="28" t="s">
        <v>8</v>
      </c>
      <c r="H7" s="29" t="s">
        <v>7</v>
      </c>
      <c r="I7" s="2" t="s">
        <v>10</v>
      </c>
      <c r="J7" s="3" t="s">
        <v>9</v>
      </c>
      <c r="K7" s="4" t="s">
        <v>0</v>
      </c>
    </row>
    <row r="8" spans="2:11" ht="20.100000000000001" customHeight="1" x14ac:dyDescent="0.25">
      <c r="B8" s="22">
        <v>1</v>
      </c>
      <c r="C8" s="20"/>
      <c r="D8" s="5"/>
      <c r="E8" s="5"/>
      <c r="F8" s="6"/>
      <c r="G8" s="7"/>
      <c r="H8" s="24">
        <f>IFERROR(IF(E8="Měsíční",INDEX(Hodnoty!$C$3:$G$3,MATCH(D8,Hodnoty!$C$2:$G$2,0))*G8*F8,INDEX(Hodnoty!$C$6:$G$6,MATCH(D8,Hodnoty!$C$5:$G$5,0))*G8),0)</f>
        <v>0</v>
      </c>
      <c r="I8" s="8"/>
      <c r="J8" s="35">
        <f>H8-I8</f>
        <v>0</v>
      </c>
      <c r="K8" s="9"/>
    </row>
    <row r="9" spans="2:11" ht="20.100000000000001" customHeight="1" x14ac:dyDescent="0.25">
      <c r="B9" s="23">
        <v>2</v>
      </c>
      <c r="C9" s="21"/>
      <c r="D9" s="10"/>
      <c r="E9" s="10"/>
      <c r="F9" s="11"/>
      <c r="G9" s="12"/>
      <c r="H9" s="24">
        <f>IFERROR(IF(E9="Měsíční",INDEX(Hodnoty!$C$3:$G$3,MATCH(D9,Hodnoty!$C$2:$G$2,0))*G9*F9,INDEX(Hodnoty!$C$6:$G$6,MATCH(D9,Hodnoty!$C$5:$G$5,0))*G9),0)</f>
        <v>0</v>
      </c>
      <c r="I9" s="13"/>
      <c r="J9" s="35">
        <f t="shared" ref="J9:J27" si="0">H9-I9</f>
        <v>0</v>
      </c>
      <c r="K9" s="14"/>
    </row>
    <row r="10" spans="2:11" ht="20.100000000000001" customHeight="1" x14ac:dyDescent="0.25">
      <c r="B10" s="23">
        <v>3</v>
      </c>
      <c r="C10" s="21"/>
      <c r="D10" s="10"/>
      <c r="E10" s="10"/>
      <c r="F10" s="11"/>
      <c r="G10" s="12"/>
      <c r="H10" s="24">
        <f>IFERROR(IF(E10="Měsíční",INDEX(Hodnoty!$C$3:$G$3,MATCH(D10,Hodnoty!$C$2:$G$2,0))*G10*F10,INDEX(Hodnoty!$C$6:$G$6,MATCH(D10,Hodnoty!$C$5:$G$5,0))*G10),0)</f>
        <v>0</v>
      </c>
      <c r="I10" s="13"/>
      <c r="J10" s="35">
        <f t="shared" si="0"/>
        <v>0</v>
      </c>
      <c r="K10" s="15"/>
    </row>
    <row r="11" spans="2:11" ht="20.100000000000001" customHeight="1" x14ac:dyDescent="0.25">
      <c r="B11" s="23">
        <v>4</v>
      </c>
      <c r="C11" s="21"/>
      <c r="D11" s="10"/>
      <c r="E11" s="10"/>
      <c r="F11" s="11"/>
      <c r="G11" s="12"/>
      <c r="H11" s="24">
        <f>IFERROR(IF(E11="Měsíční",INDEX(Hodnoty!$C$3:$G$3,MATCH(D11,Hodnoty!$C$2:$G$2,0))*G11*F11,INDEX(Hodnoty!$C$6:$G$6,MATCH(D11,Hodnoty!$C$5:$G$5,0))*G11),0)</f>
        <v>0</v>
      </c>
      <c r="I11" s="13"/>
      <c r="J11" s="35">
        <f t="shared" ref="J11:J18" si="1">H11-I11</f>
        <v>0</v>
      </c>
      <c r="K11" s="15"/>
    </row>
    <row r="12" spans="2:11" ht="20.100000000000001" customHeight="1" x14ac:dyDescent="0.25">
      <c r="B12" s="23">
        <v>5</v>
      </c>
      <c r="C12" s="21"/>
      <c r="D12" s="10"/>
      <c r="E12" s="10"/>
      <c r="F12" s="11"/>
      <c r="G12" s="12"/>
      <c r="H12" s="24">
        <f>IFERROR(IF(E12="Měsíční",INDEX(Hodnoty!$C$3:$G$3,MATCH(D12,Hodnoty!$C$2:$G$2,0))*G12*F12,INDEX(Hodnoty!$C$6:$G$6,MATCH(D12,Hodnoty!$C$5:$G$5,0))*G12),0)</f>
        <v>0</v>
      </c>
      <c r="I12" s="13"/>
      <c r="J12" s="35">
        <f t="shared" si="1"/>
        <v>0</v>
      </c>
      <c r="K12" s="15"/>
    </row>
    <row r="13" spans="2:11" ht="20.100000000000001" customHeight="1" x14ac:dyDescent="0.25">
      <c r="B13" s="23">
        <v>6</v>
      </c>
      <c r="C13" s="21"/>
      <c r="D13" s="10"/>
      <c r="E13" s="10"/>
      <c r="F13" s="11"/>
      <c r="G13" s="12"/>
      <c r="H13" s="24">
        <f>IFERROR(IF(E13="Měsíční",INDEX(Hodnoty!$C$3:$G$3,MATCH(D13,Hodnoty!$C$2:$G$2,0))*G13*F13,INDEX(Hodnoty!$C$6:$G$6,MATCH(D13,Hodnoty!$C$5:$G$5,0))*G13),0)</f>
        <v>0</v>
      </c>
      <c r="I13" s="13"/>
      <c r="J13" s="35">
        <f t="shared" si="1"/>
        <v>0</v>
      </c>
      <c r="K13" s="15"/>
    </row>
    <row r="14" spans="2:11" ht="20.100000000000001" customHeight="1" x14ac:dyDescent="0.25">
      <c r="B14" s="23">
        <v>7</v>
      </c>
      <c r="C14" s="21"/>
      <c r="D14" s="10"/>
      <c r="E14" s="10"/>
      <c r="F14" s="11"/>
      <c r="G14" s="12"/>
      <c r="H14" s="24">
        <f>IFERROR(IF(E14="Měsíční",INDEX(Hodnoty!$C$3:$G$3,MATCH(D14,Hodnoty!$C$2:$G$2,0))*G14*F14,INDEX(Hodnoty!$C$6:$G$6,MATCH(D14,Hodnoty!$C$5:$G$5,0))*G14),0)</f>
        <v>0</v>
      </c>
      <c r="I14" s="8"/>
      <c r="J14" s="35">
        <f t="shared" si="1"/>
        <v>0</v>
      </c>
      <c r="K14" s="15"/>
    </row>
    <row r="15" spans="2:11" ht="20.100000000000001" customHeight="1" x14ac:dyDescent="0.25">
      <c r="B15" s="23">
        <v>8</v>
      </c>
      <c r="C15" s="21"/>
      <c r="D15" s="10"/>
      <c r="E15" s="10"/>
      <c r="F15" s="11"/>
      <c r="G15" s="12"/>
      <c r="H15" s="24">
        <f>IFERROR(IF(E15="Měsíční",INDEX(Hodnoty!$C$3:$G$3,MATCH(D15,Hodnoty!$C$2:$G$2,0))*G15*F15,INDEX(Hodnoty!$C$6:$G$6,MATCH(D15,Hodnoty!$C$5:$G$5,0))*G15),0)</f>
        <v>0</v>
      </c>
      <c r="I15" s="13"/>
      <c r="J15" s="35">
        <f t="shared" si="1"/>
        <v>0</v>
      </c>
      <c r="K15" s="15"/>
    </row>
    <row r="16" spans="2:11" ht="20.100000000000001" customHeight="1" x14ac:dyDescent="0.25">
      <c r="B16" s="23">
        <v>9</v>
      </c>
      <c r="C16" s="21"/>
      <c r="D16" s="10"/>
      <c r="E16" s="10"/>
      <c r="F16" s="11"/>
      <c r="G16" s="12"/>
      <c r="H16" s="24">
        <f>IFERROR(IF(E16="Měsíční",INDEX(Hodnoty!$C$3:$G$3,MATCH(D16,Hodnoty!$C$2:$G$2,0))*G16*F16,INDEX(Hodnoty!$C$6:$G$6,MATCH(D16,Hodnoty!$C$5:$G$5,0))*G16),0)</f>
        <v>0</v>
      </c>
      <c r="I16" s="13"/>
      <c r="J16" s="35">
        <f t="shared" si="1"/>
        <v>0</v>
      </c>
      <c r="K16" s="15"/>
    </row>
    <row r="17" spans="2:11" ht="20.100000000000001" customHeight="1" x14ac:dyDescent="0.25">
      <c r="B17" s="23">
        <v>10</v>
      </c>
      <c r="C17" s="21"/>
      <c r="D17" s="10"/>
      <c r="E17" s="10"/>
      <c r="F17" s="11"/>
      <c r="G17" s="12"/>
      <c r="H17" s="24">
        <f>IFERROR(IF(E17="Měsíční",INDEX(Hodnoty!$C$3:$G$3,MATCH(D17,Hodnoty!$C$2:$G$2,0))*G17*F17,INDEX(Hodnoty!$C$6:$G$6,MATCH(D17,Hodnoty!$C$5:$G$5,0))*G17),0)</f>
        <v>0</v>
      </c>
      <c r="I17" s="13"/>
      <c r="J17" s="35">
        <f t="shared" si="1"/>
        <v>0</v>
      </c>
      <c r="K17" s="15"/>
    </row>
    <row r="18" spans="2:11" ht="20.100000000000001" customHeight="1" x14ac:dyDescent="0.25">
      <c r="B18" s="23">
        <v>11</v>
      </c>
      <c r="C18" s="21"/>
      <c r="D18" s="10"/>
      <c r="E18" s="10"/>
      <c r="F18" s="11"/>
      <c r="G18" s="12"/>
      <c r="H18" s="24">
        <f>IFERROR(IF(E18="Měsíční",INDEX(Hodnoty!$C$3:$G$3,MATCH(D18,Hodnoty!$C$2:$G$2,0))*G18*F18,INDEX(Hodnoty!$C$6:$G$6,MATCH(D18,Hodnoty!$C$5:$G$5,0))*G18),0)</f>
        <v>0</v>
      </c>
      <c r="I18" s="13"/>
      <c r="J18" s="35">
        <f t="shared" si="1"/>
        <v>0</v>
      </c>
      <c r="K18" s="15"/>
    </row>
    <row r="19" spans="2:11" ht="20.100000000000001" customHeight="1" x14ac:dyDescent="0.25">
      <c r="B19" s="23">
        <v>12</v>
      </c>
      <c r="C19" s="21"/>
      <c r="D19" s="10"/>
      <c r="E19" s="10"/>
      <c r="F19" s="11"/>
      <c r="G19" s="12"/>
      <c r="H19" s="24">
        <f>IFERROR(IF(E19="Měsíční",INDEX(Hodnoty!$C$3:$G$3,MATCH(D19,Hodnoty!$C$2:$G$2,0))*G19*F19,INDEX(Hodnoty!$C$6:$G$6,MATCH(D19,Hodnoty!$C$5:$G$5,0))*G19),0)</f>
        <v>0</v>
      </c>
      <c r="I19" s="13"/>
      <c r="J19" s="35">
        <f t="shared" ref="J19:J22" si="2">H19-I19</f>
        <v>0</v>
      </c>
      <c r="K19" s="15"/>
    </row>
    <row r="20" spans="2:11" ht="20.100000000000001" customHeight="1" x14ac:dyDescent="0.25">
      <c r="B20" s="23">
        <v>13</v>
      </c>
      <c r="C20" s="21"/>
      <c r="D20" s="10"/>
      <c r="E20" s="10"/>
      <c r="F20" s="11"/>
      <c r="G20" s="12"/>
      <c r="H20" s="24">
        <f>IFERROR(IF(E20="Měsíční",INDEX(Hodnoty!$C$3:$G$3,MATCH(D20,Hodnoty!$C$2:$G$2,0))*G20*F20,INDEX(Hodnoty!$C$6:$G$6,MATCH(D20,Hodnoty!$C$5:$G$5,0))*G20),0)</f>
        <v>0</v>
      </c>
      <c r="I20" s="8"/>
      <c r="J20" s="35">
        <f t="shared" si="2"/>
        <v>0</v>
      </c>
      <c r="K20" s="15"/>
    </row>
    <row r="21" spans="2:11" ht="20.100000000000001" customHeight="1" x14ac:dyDescent="0.25">
      <c r="B21" s="23">
        <v>14</v>
      </c>
      <c r="C21" s="21"/>
      <c r="D21" s="10"/>
      <c r="E21" s="10"/>
      <c r="F21" s="11"/>
      <c r="G21" s="12"/>
      <c r="H21" s="24">
        <f>IFERROR(IF(E21="Měsíční",INDEX(Hodnoty!$C$3:$G$3,MATCH(D21,Hodnoty!$C$2:$G$2,0))*G21*F21,INDEX(Hodnoty!$C$6:$G$6,MATCH(D21,Hodnoty!$C$5:$G$5,0))*G21),0)</f>
        <v>0</v>
      </c>
      <c r="I21" s="13"/>
      <c r="J21" s="35">
        <f t="shared" si="2"/>
        <v>0</v>
      </c>
      <c r="K21" s="15"/>
    </row>
    <row r="22" spans="2:11" ht="20.100000000000001" customHeight="1" x14ac:dyDescent="0.25">
      <c r="B22" s="23">
        <v>15</v>
      </c>
      <c r="C22" s="21"/>
      <c r="D22" s="10"/>
      <c r="E22" s="10"/>
      <c r="F22" s="11"/>
      <c r="G22" s="12"/>
      <c r="H22" s="24">
        <f>IFERROR(IF(E22="Měsíční",INDEX(Hodnoty!$C$3:$G$3,MATCH(D22,Hodnoty!$C$2:$G$2,0))*G22*F22,INDEX(Hodnoty!$C$6:$G$6,MATCH(D22,Hodnoty!$C$5:$G$5,0))*G22),0)</f>
        <v>0</v>
      </c>
      <c r="I22" s="13"/>
      <c r="J22" s="35">
        <f t="shared" si="2"/>
        <v>0</v>
      </c>
      <c r="K22" s="15"/>
    </row>
    <row r="23" spans="2:11" ht="20.100000000000001" customHeight="1" x14ac:dyDescent="0.25">
      <c r="B23" s="23">
        <v>16</v>
      </c>
      <c r="C23" s="21"/>
      <c r="D23" s="10"/>
      <c r="E23" s="10"/>
      <c r="F23" s="11"/>
      <c r="G23" s="12"/>
      <c r="H23" s="24">
        <f>IFERROR(IF(E23="Měsíční",INDEX(Hodnoty!$C$3:$G$3,MATCH(D23,Hodnoty!$C$2:$G$2,0))*G23*F23,INDEX(Hodnoty!$C$6:$G$6,MATCH(D23,Hodnoty!$C$5:$G$5,0))*G23),0)</f>
        <v>0</v>
      </c>
      <c r="I23" s="13"/>
      <c r="J23" s="35">
        <f t="shared" si="0"/>
        <v>0</v>
      </c>
      <c r="K23" s="15"/>
    </row>
    <row r="24" spans="2:11" ht="20.100000000000001" customHeight="1" x14ac:dyDescent="0.25">
      <c r="B24" s="23">
        <v>17</v>
      </c>
      <c r="C24" s="21"/>
      <c r="D24" s="10"/>
      <c r="E24" s="10"/>
      <c r="F24" s="11"/>
      <c r="G24" s="12"/>
      <c r="H24" s="24">
        <f>IFERROR(IF(E24="Měsíční",INDEX(Hodnoty!$C$3:$G$3,MATCH(D24,Hodnoty!$C$2:$G$2,0))*G24*F24,INDEX(Hodnoty!$C$6:$G$6,MATCH(D24,Hodnoty!$C$5:$G$5,0))*G24),0)</f>
        <v>0</v>
      </c>
      <c r="I24" s="13"/>
      <c r="J24" s="35">
        <f t="shared" si="0"/>
        <v>0</v>
      </c>
      <c r="K24" s="15"/>
    </row>
    <row r="25" spans="2:11" ht="20.100000000000001" customHeight="1" x14ac:dyDescent="0.25">
      <c r="B25" s="23">
        <v>18</v>
      </c>
      <c r="C25" s="21"/>
      <c r="D25" s="10"/>
      <c r="E25" s="10"/>
      <c r="F25" s="11"/>
      <c r="G25" s="12"/>
      <c r="H25" s="24">
        <f>IFERROR(IF(E25="Měsíční",INDEX(Hodnoty!$C$3:$G$3,MATCH(D25,Hodnoty!$C$2:$G$2,0))*G25*F25,INDEX(Hodnoty!$C$6:$G$6,MATCH(D25,Hodnoty!$C$5:$G$5,0))*G25),0)</f>
        <v>0</v>
      </c>
      <c r="I25" s="13"/>
      <c r="J25" s="35">
        <f t="shared" si="0"/>
        <v>0</v>
      </c>
      <c r="K25" s="15"/>
    </row>
    <row r="26" spans="2:11" ht="20.100000000000001" customHeight="1" x14ac:dyDescent="0.25">
      <c r="B26" s="23">
        <v>19</v>
      </c>
      <c r="C26" s="21"/>
      <c r="D26" s="10"/>
      <c r="E26" s="10"/>
      <c r="F26" s="11"/>
      <c r="G26" s="12"/>
      <c r="H26" s="24">
        <f>IFERROR(IF(E26="Měsíční",INDEX(Hodnoty!$C$3:$G$3,MATCH(D26,Hodnoty!$C$2:$G$2,0))*G26*F26,INDEX(Hodnoty!$C$6:$G$6,MATCH(D26,Hodnoty!$C$5:$G$5,0))*G26),0)</f>
        <v>0</v>
      </c>
      <c r="I26" s="13"/>
      <c r="J26" s="35">
        <f t="shared" si="0"/>
        <v>0</v>
      </c>
      <c r="K26" s="15"/>
    </row>
    <row r="27" spans="2:11" ht="20.100000000000001" customHeight="1" thickBot="1" x14ac:dyDescent="0.3">
      <c r="B27" s="30">
        <v>20</v>
      </c>
      <c r="C27" s="31"/>
      <c r="D27" s="32"/>
      <c r="E27" s="32"/>
      <c r="F27" s="33"/>
      <c r="G27" s="34"/>
      <c r="H27" s="24">
        <f>IFERROR(IF(E27="Měsíční",INDEX(Hodnoty!$C$3:$G$3,MATCH(D27,Hodnoty!$C$2:$G$2,0))*G27*F27,INDEX(Hodnoty!$C$6:$G$6,MATCH(D27,Hodnoty!$C$5:$G$5,0))*G27),0)</f>
        <v>0</v>
      </c>
      <c r="I27" s="16"/>
      <c r="J27" s="35">
        <f t="shared" si="0"/>
        <v>0</v>
      </c>
      <c r="K27" s="17"/>
    </row>
    <row r="28" spans="2:11" ht="20.100000000000001" customHeight="1" thickBot="1" x14ac:dyDescent="0.3">
      <c r="G28" s="18" t="s">
        <v>1</v>
      </c>
      <c r="H28" s="19">
        <f>SUM(H8:H27)</f>
        <v>0</v>
      </c>
      <c r="I28" s="37">
        <f>SUM(I8:I27)</f>
        <v>0</v>
      </c>
      <c r="J28" s="36">
        <f>SUM(J8:J27)</f>
        <v>0</v>
      </c>
    </row>
    <row r="34" spans="2:2" x14ac:dyDescent="0.25">
      <c r="B34" s="1" t="s">
        <v>24</v>
      </c>
    </row>
    <row r="35" spans="2:2" x14ac:dyDescent="0.25">
      <c r="B35" s="1" t="s">
        <v>25</v>
      </c>
    </row>
    <row r="38" spans="2:2" x14ac:dyDescent="0.25">
      <c r="B38" s="1" t="s">
        <v>26</v>
      </c>
    </row>
    <row r="39" spans="2:2" x14ac:dyDescent="0.25">
      <c r="B39" s="1" t="s">
        <v>27</v>
      </c>
    </row>
  </sheetData>
  <sheetProtection formatColumns="0" insertRows="0" autoFilter="0"/>
  <mergeCells count="9">
    <mergeCell ref="C5:D5"/>
    <mergeCell ref="E5:H5"/>
    <mergeCell ref="C6:D6"/>
    <mergeCell ref="E6:H6"/>
    <mergeCell ref="C2:D2"/>
    <mergeCell ref="C3:D3"/>
    <mergeCell ref="E3:H3"/>
    <mergeCell ref="C4:D4"/>
    <mergeCell ref="E4:H4"/>
  </mergeCells>
  <conditionalFormatting sqref="F8:F27">
    <cfRule type="expression" dxfId="0" priority="1">
      <formula>E8="Hodinová"</formula>
    </cfRule>
  </conditionalFormatting>
  <dataValidations disablePrompts="1" count="3">
    <dataValidation type="decimal" allowBlank="1" showInputMessage="1" showErrorMessage="1" error="Zadejte hodnotu v intervalu 0,01 až 1,50." sqref="F8:F27" xr:uid="{168D0DCA-8294-4AE1-8B50-D90DCE871F83}">
      <formula1>0.01</formula1>
      <formula2>1.5</formula2>
    </dataValidation>
    <dataValidation type="list" allowBlank="1" showInputMessage="1" showErrorMessage="1" sqref="E8:E27" xr:uid="{441436B0-1C62-44D3-914D-FE10F7F34134}">
      <formula1>"Měsíční,Hodinová"</formula1>
    </dataValidation>
    <dataValidation allowBlank="1" showErrorMessage="1" sqref="C3:C6 E3:E6" xr:uid="{B1CE0B52-C777-4B09-B880-CE5FF7186354}"/>
  </dataValidations>
  <pageMargins left="0.7" right="0.7" top="0.78740157499999996" bottom="0.78740157499999996" header="0.3" footer="0.3"/>
  <pageSetup paperSize="9" scale="55" fitToHeight="0" orientation="landscape" r:id="rId1"/>
  <headerFooter>
    <oddHeader>&amp;LMP-04 _A1 – ND – Příloha č. 3 - Rekapitulace mezd&amp;Rverze č. 3 platná od 21. července 2025</oddHeader>
    <oddFooter>&amp;LMP-04 část A1 - ND –  Slovensko - Česko</oddFooter>
  </headerFooter>
  <ignoredErrors>
    <ignoredError sqref="H28 J8:J28 I28 H8:H27" unlockedFormula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6FC328A9-13B8-4CFD-988E-D44AA33CF529}">
          <x14:formula1>
            <xm:f>Hodnoty!$J$3:$J$7</xm:f>
          </x14:formula1>
          <xm:sqref>D8:D27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71D3-B64B-48E2-9DD8-D98DAF21D79B}">
  <dimension ref="B2:J7"/>
  <sheetViews>
    <sheetView workbookViewId="0">
      <selection activeCell="C35" sqref="C35"/>
    </sheetView>
  </sheetViews>
  <sheetFormatPr defaultColWidth="8.7109375" defaultRowHeight="15" x14ac:dyDescent="0.25"/>
  <cols>
    <col min="2" max="2" width="15.5703125" customWidth="1"/>
    <col min="3" max="3" width="18" bestFit="1" customWidth="1"/>
    <col min="4" max="4" width="15.28515625" bestFit="1" customWidth="1"/>
    <col min="5" max="5" width="29" bestFit="1" customWidth="1"/>
    <col min="6" max="6" width="20" bestFit="1" customWidth="1"/>
    <col min="7" max="7" width="16.7109375" bestFit="1" customWidth="1"/>
    <col min="10" max="10" width="29" bestFit="1" customWidth="1"/>
  </cols>
  <sheetData>
    <row r="2" spans="2:10" x14ac:dyDescent="0.25">
      <c r="B2" s="38" t="s">
        <v>3</v>
      </c>
      <c r="C2" s="39" t="s">
        <v>14</v>
      </c>
      <c r="D2" s="39" t="s">
        <v>15</v>
      </c>
      <c r="E2" s="39" t="s">
        <v>16</v>
      </c>
      <c r="F2" s="39" t="s">
        <v>17</v>
      </c>
      <c r="G2" s="39" t="s">
        <v>18</v>
      </c>
      <c r="J2" s="40" t="s">
        <v>19</v>
      </c>
    </row>
    <row r="3" spans="2:10" x14ac:dyDescent="0.25">
      <c r="B3" s="39" t="s">
        <v>13</v>
      </c>
      <c r="C3" s="41">
        <v>2670.04</v>
      </c>
      <c r="D3" s="41">
        <v>3038.91</v>
      </c>
      <c r="E3" s="41">
        <v>2435.67</v>
      </c>
      <c r="F3" s="41">
        <v>3458.04</v>
      </c>
      <c r="G3" s="41">
        <v>2069.46</v>
      </c>
      <c r="J3" s="42" t="s">
        <v>14</v>
      </c>
    </row>
    <row r="4" spans="2:10" x14ac:dyDescent="0.25">
      <c r="J4" s="42" t="s">
        <v>15</v>
      </c>
    </row>
    <row r="5" spans="2:10" x14ac:dyDescent="0.25">
      <c r="B5" s="38" t="s">
        <v>4</v>
      </c>
      <c r="C5" s="39" t="s">
        <v>14</v>
      </c>
      <c r="D5" s="39" t="s">
        <v>15</v>
      </c>
      <c r="E5" s="39" t="s">
        <v>16</v>
      </c>
      <c r="F5" s="39" t="s">
        <v>17</v>
      </c>
      <c r="G5" s="39" t="s">
        <v>18</v>
      </c>
      <c r="J5" s="42" t="s">
        <v>16</v>
      </c>
    </row>
    <row r="6" spans="2:10" x14ac:dyDescent="0.25">
      <c r="B6" s="39" t="s">
        <v>13</v>
      </c>
      <c r="C6" s="41">
        <v>18.63</v>
      </c>
      <c r="D6" s="41">
        <v>21.2</v>
      </c>
      <c r="E6" s="41">
        <v>16.989999999999998</v>
      </c>
      <c r="F6" s="41">
        <v>24.13</v>
      </c>
      <c r="G6" s="41">
        <v>14.44</v>
      </c>
      <c r="J6" s="42" t="s">
        <v>17</v>
      </c>
    </row>
    <row r="7" spans="2:10" x14ac:dyDescent="0.25">
      <c r="J7" s="42" t="s">
        <v>18</v>
      </c>
    </row>
  </sheetData>
  <sheetProtection algorithmName="SHA-512" hashValue="cJor1LGdFHDPBrn3CSR4eS6/xdfOSl/u5fAUqgVgoBypn9ErlylEjJ6TltAvwM81DD7Ye8dojdHRInwgBKhDkQ==" saltValue="U/qYAxGGhd6nwuo5wzE2h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 mezd</vt:lpstr>
      <vt:lpstr>Hodnoty</vt:lpstr>
    </vt:vector>
  </TitlesOfParts>
  <Company>Centrum pro Regionalni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Balcar Tomáš</dc:creator>
  <cp:lastModifiedBy>Pavlík Marek</cp:lastModifiedBy>
  <cp:lastPrinted>2024-01-03T12:28:48Z</cp:lastPrinted>
  <dcterms:created xsi:type="dcterms:W3CDTF">2023-10-19T07:25:23Z</dcterms:created>
  <dcterms:modified xsi:type="dcterms:W3CDTF">2025-10-15T12:44:46Z</dcterms:modified>
</cp:coreProperties>
</file>